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7D6CEFD9-3A10-4660-BDF5-0BBA3F27A8F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8" i="1" l="1"/>
  <c r="AD18" i="1"/>
  <c r="AC18" i="1"/>
  <c r="AB18" i="1"/>
  <c r="AA18" i="1"/>
  <c r="Z18" i="1"/>
  <c r="Y18" i="1"/>
  <c r="I24" i="1" s="1"/>
  <c r="X18" i="1"/>
  <c r="H24" i="1" s="1"/>
  <c r="W18" i="1"/>
  <c r="G24" i="1" s="1"/>
  <c r="V18" i="1"/>
  <c r="F24" i="1" s="1"/>
  <c r="U18" i="1"/>
  <c r="E24" i="1" s="1"/>
  <c r="L24" i="1" s="1"/>
  <c r="T18" i="1"/>
  <c r="S18" i="1"/>
  <c r="R18" i="1"/>
  <c r="Q18" i="1"/>
  <c r="P18" i="1"/>
  <c r="M18" i="1"/>
  <c r="L18" i="1"/>
  <c r="K18" i="1"/>
  <c r="J18" i="1"/>
  <c r="I18" i="1"/>
  <c r="H18" i="1"/>
  <c r="H22" i="1" s="1"/>
  <c r="G18" i="1"/>
  <c r="G22" i="1" s="1"/>
  <c r="G25" i="1" s="1"/>
  <c r="F18" i="1"/>
  <c r="F22" i="1" s="1"/>
  <c r="E18" i="1"/>
  <c r="E22" i="1" s="1"/>
  <c r="K24" i="1" l="1"/>
  <c r="M24" i="1"/>
  <c r="N24" i="1"/>
  <c r="O18" i="1"/>
  <c r="O22" i="1" s="1"/>
  <c r="O25" i="1" s="1"/>
  <c r="D19" i="1"/>
  <c r="F25" i="1"/>
  <c r="K22" i="1"/>
  <c r="E25" i="1"/>
  <c r="L22" i="1"/>
  <c r="H25" i="1"/>
  <c r="L25" i="1" s="1"/>
  <c r="I22" i="1"/>
  <c r="N18" i="1" l="1"/>
  <c r="N22" i="1" s="1"/>
  <c r="K25" i="1"/>
  <c r="M22" i="1"/>
  <c r="I25" i="1"/>
  <c r="N25" i="1" l="1"/>
  <c r="M25" i="1"/>
</calcChain>
</file>

<file path=xl/sharedStrings.xml><?xml version="1.0" encoding="utf-8"?>
<sst xmlns="http://schemas.openxmlformats.org/spreadsheetml/2006/main" count="114" uniqueCount="68">
  <si>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</si>
  <si>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</si>
  <si>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</si>
  <si>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</si>
  <si>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</si>
  <si>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</si>
  <si>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</si>
  <si>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</si>
  <si>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</si>
  <si>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</si>
  <si>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</si>
  <si>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</si>
  <si>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</si>
  <si>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</si>
  <si>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</si>
  <si>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</si>
  <si>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</si>
  <si>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</si>
  <si>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</si>
  <si>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</si>
  <si>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</si>
  <si>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</si>
  <si>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Lyöty juoksu</t>
  </si>
  <si>
    <t>Tuotu juoksu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</si>
  <si>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</si>
  <si>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</si>
  <si>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</si>
  <si>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</si>
  <si>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</si>
  <si>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</si>
  <si>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</si>
  <si>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</si>
  <si>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</si>
  <si>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</si>
  <si>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</si>
  <si>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</si>
  <si>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</si>
  <si>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</si>
  <si>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Pesä Ysit</t>
  </si>
  <si>
    <t>1.  ottelu</t>
  </si>
  <si>
    <t>Seurat</t>
  </si>
  <si>
    <t>Pesä Ysit  2</t>
  </si>
  <si>
    <t>suomensarja</t>
  </si>
  <si>
    <t>9.</t>
  </si>
  <si>
    <t>Katriina Luoma</t>
  </si>
  <si>
    <t>Tahko = Hyvinkään Tahko  (1915)</t>
  </si>
  <si>
    <t>ykköspesis</t>
  </si>
  <si>
    <t>Tahko</t>
  </si>
  <si>
    <t>24.1.1997   Kuusankoski</t>
  </si>
  <si>
    <t>13.05. 2017  LaVe - Pesä Ysit  0-2  (2-3, 2-6)</t>
  </si>
  <si>
    <t xml:space="preserve">  20 v   3 kk 19 pv</t>
  </si>
  <si>
    <t>19.05. 2017  Pesäkarhut - Pesä Ysit  2-0  (5-1, 4-2)</t>
  </si>
  <si>
    <t>3.  ottelu</t>
  </si>
  <si>
    <t xml:space="preserve">  20 v   3 kk 25 pv</t>
  </si>
  <si>
    <t>Roihu</t>
  </si>
  <si>
    <t>Roihu  2</t>
  </si>
  <si>
    <t>Puhti</t>
  </si>
  <si>
    <t>Puhti = Kuusankosken Puhti  (1910),  kasvattajaseura</t>
  </si>
  <si>
    <t>11.</t>
  </si>
  <si>
    <t>MyVe</t>
  </si>
  <si>
    <t>MyVe = Mynämäen Vesa  (1920)</t>
  </si>
  <si>
    <t>3.</t>
  </si>
  <si>
    <t>4.</t>
  </si>
  <si>
    <t>5.</t>
  </si>
  <si>
    <t>6.</t>
  </si>
  <si>
    <t>1.</t>
  </si>
  <si>
    <t>Pesä Ysit  (1976)</t>
  </si>
  <si>
    <t>Roihu  (1957)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</si>
</sst>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/>
    <xf numFmtId="0" fontId="3" fillId="2" borderId="0" xfId="0" applyFont="1" applyFill="1"/>
    <xf numFmtId="0" fontId="3" fillId="0" borderId="0" xfId="0" applyFont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4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60" customWidth="1"/>
    <col min="4" max="4" width="12.7109375" style="62" customWidth="1"/>
    <col min="5" max="12" width="5.7109375" style="62" customWidth="1"/>
    <col min="13" max="13" width="6.28515625" style="62" customWidth="1"/>
    <col min="14" max="14" width="8.28515625" style="62" customWidth="1"/>
    <col min="15" max="15" width="0.5703125" style="62" customWidth="1"/>
    <col min="16" max="23" width="5.7109375" style="62" customWidth="1"/>
    <col min="24" max="27" width="5.7109375" style="8" customWidth="1"/>
    <col min="28" max="28" width="6.28515625" style="8" customWidth="1"/>
    <col min="29" max="29" width="2.85546875" style="8" customWidth="1"/>
    <col min="30" max="30" width="3" style="8" customWidth="1"/>
    <col min="31" max="31" width="2.7109375" style="8" customWidth="1"/>
    <col min="32" max="32" width="24.85546875" style="8" customWidth="1"/>
    <col min="33" max="33" width="32.42578125" style="8" customWidth="1"/>
    <col min="34" max="16384" width="9.140625" style="8"/>
  </cols>
  <sheetData>
    <row r="1" spans="1:38" s="9" customFormat="1" ht="15" customHeight="1" x14ac:dyDescent="0.25">
      <c r="A1" s="1"/>
      <c r="B1" s="2" t="s">
        <v>44</v>
      </c>
      <c r="C1" s="2"/>
      <c r="D1" s="3"/>
      <c r="E1" s="4" t="s">
        <v>48</v>
      </c>
      <c r="F1" s="5"/>
      <c r="G1" s="2"/>
      <c r="H1" s="3"/>
      <c r="I1" s="5"/>
      <c r="J1" s="5"/>
      <c r="K1" s="5"/>
      <c r="L1" s="3"/>
      <c r="M1" s="3"/>
      <c r="N1" s="3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6"/>
      <c r="AG1" s="7"/>
      <c r="AH1" s="8"/>
      <c r="AI1" s="8"/>
      <c r="AJ1" s="8"/>
      <c r="AK1" s="8"/>
      <c r="AL1" s="7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32</v>
      </c>
      <c r="AA2" s="14"/>
      <c r="AB2" s="14"/>
      <c r="AC2" s="20"/>
      <c r="AD2" s="14"/>
      <c r="AE2" s="15"/>
      <c r="AF2" s="13" t="s">
        <v>33</v>
      </c>
      <c r="AG2" s="23"/>
      <c r="AL2" s="7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25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26</v>
      </c>
      <c r="AA3" s="18" t="s">
        <v>27</v>
      </c>
      <c r="AB3" s="15" t="s">
        <v>28</v>
      </c>
      <c r="AC3" s="15" t="s">
        <v>34</v>
      </c>
      <c r="AD3" s="17" t="s">
        <v>35</v>
      </c>
      <c r="AE3" s="18" t="s">
        <v>36</v>
      </c>
      <c r="AF3" s="13"/>
      <c r="AG3" s="23"/>
      <c r="AH3" s="9"/>
      <c r="AI3" s="9"/>
      <c r="AJ3" s="9"/>
      <c r="AK3" s="9"/>
      <c r="AL3" s="7"/>
    </row>
    <row r="4" spans="1:38" ht="15" customHeight="1" x14ac:dyDescent="0.2">
      <c r="A4" s="1"/>
      <c r="B4" s="63">
        <v>2013</v>
      </c>
      <c r="C4" s="63" t="s">
        <v>61</v>
      </c>
      <c r="D4" s="64" t="s">
        <v>56</v>
      </c>
      <c r="E4" s="63"/>
      <c r="F4" s="65" t="s">
        <v>42</v>
      </c>
      <c r="G4" s="66"/>
      <c r="H4" s="67"/>
      <c r="I4" s="63"/>
      <c r="J4" s="63"/>
      <c r="K4" s="63"/>
      <c r="L4" s="63"/>
      <c r="M4" s="63"/>
      <c r="N4" s="68"/>
      <c r="O4" s="28"/>
      <c r="P4" s="25"/>
      <c r="Q4" s="25"/>
      <c r="R4" s="25"/>
      <c r="S4" s="25"/>
      <c r="T4" s="25"/>
      <c r="U4" s="29"/>
      <c r="V4" s="29"/>
      <c r="W4" s="29"/>
      <c r="X4" s="29"/>
      <c r="Y4" s="29"/>
      <c r="Z4" s="25"/>
      <c r="AA4" s="25"/>
      <c r="AB4" s="25"/>
      <c r="AC4" s="25"/>
      <c r="AD4" s="25"/>
      <c r="AE4" s="25"/>
      <c r="AF4" s="13"/>
      <c r="AG4" s="23"/>
      <c r="AH4" s="7"/>
      <c r="AI4" s="7"/>
      <c r="AJ4" s="7"/>
      <c r="AK4" s="7"/>
      <c r="AL4" s="7"/>
    </row>
    <row r="5" spans="1:38" ht="15" customHeight="1" x14ac:dyDescent="0.2">
      <c r="A5" s="1"/>
      <c r="B5" s="63">
        <v>2014</v>
      </c>
      <c r="C5" s="63" t="s">
        <v>61</v>
      </c>
      <c r="D5" s="64" t="s">
        <v>56</v>
      </c>
      <c r="E5" s="63"/>
      <c r="F5" s="65" t="s">
        <v>42</v>
      </c>
      <c r="G5" s="66"/>
      <c r="H5" s="67"/>
      <c r="I5" s="63"/>
      <c r="J5" s="63"/>
      <c r="K5" s="63"/>
      <c r="L5" s="63"/>
      <c r="M5" s="63"/>
      <c r="N5" s="68"/>
      <c r="O5" s="28"/>
      <c r="P5" s="25"/>
      <c r="Q5" s="25"/>
      <c r="R5" s="25"/>
      <c r="S5" s="25"/>
      <c r="T5" s="25"/>
      <c r="U5" s="29"/>
      <c r="V5" s="29"/>
      <c r="W5" s="29"/>
      <c r="X5" s="29"/>
      <c r="Y5" s="29"/>
      <c r="Z5" s="25"/>
      <c r="AA5" s="25"/>
      <c r="AB5" s="25"/>
      <c r="AC5" s="25"/>
      <c r="AD5" s="25"/>
      <c r="AE5" s="25"/>
      <c r="AF5" s="13"/>
      <c r="AG5" s="23"/>
      <c r="AH5" s="7"/>
      <c r="AI5" s="7"/>
      <c r="AJ5" s="7"/>
      <c r="AK5" s="7"/>
      <c r="AL5" s="7"/>
    </row>
    <row r="6" spans="1:38" ht="15" customHeight="1" x14ac:dyDescent="0.2">
      <c r="A6" s="1"/>
      <c r="B6" s="63">
        <v>2015</v>
      </c>
      <c r="C6" s="63" t="s">
        <v>62</v>
      </c>
      <c r="D6" s="64" t="s">
        <v>56</v>
      </c>
      <c r="E6" s="63"/>
      <c r="F6" s="65" t="s">
        <v>42</v>
      </c>
      <c r="G6" s="66"/>
      <c r="H6" s="67"/>
      <c r="I6" s="63"/>
      <c r="J6" s="63"/>
      <c r="K6" s="63"/>
      <c r="L6" s="63"/>
      <c r="M6" s="63"/>
      <c r="N6" s="68"/>
      <c r="O6" s="28"/>
      <c r="P6" s="25"/>
      <c r="Q6" s="25"/>
      <c r="R6" s="25"/>
      <c r="S6" s="25"/>
      <c r="T6" s="25"/>
      <c r="U6" s="29"/>
      <c r="V6" s="29"/>
      <c r="W6" s="29"/>
      <c r="X6" s="29"/>
      <c r="Y6" s="29"/>
      <c r="Z6" s="25"/>
      <c r="AA6" s="25"/>
      <c r="AB6" s="25"/>
      <c r="AC6" s="25"/>
      <c r="AD6" s="25"/>
      <c r="AE6" s="25"/>
      <c r="AF6" s="13"/>
      <c r="AG6" s="23"/>
      <c r="AH6" s="7"/>
      <c r="AI6" s="7"/>
      <c r="AJ6" s="7"/>
      <c r="AK6" s="7"/>
      <c r="AL6" s="7"/>
    </row>
    <row r="7" spans="1:38" ht="15" customHeight="1" x14ac:dyDescent="0.2">
      <c r="A7" s="1"/>
      <c r="B7" s="63">
        <v>2016</v>
      </c>
      <c r="C7" s="63" t="s">
        <v>63</v>
      </c>
      <c r="D7" s="64" t="s">
        <v>56</v>
      </c>
      <c r="E7" s="63"/>
      <c r="F7" s="65" t="s">
        <v>42</v>
      </c>
      <c r="G7" s="66"/>
      <c r="H7" s="67"/>
      <c r="I7" s="63"/>
      <c r="J7" s="63"/>
      <c r="K7" s="63"/>
      <c r="L7" s="63"/>
      <c r="M7" s="63"/>
      <c r="N7" s="68"/>
      <c r="O7" s="28"/>
      <c r="P7" s="25"/>
      <c r="Q7" s="25"/>
      <c r="R7" s="25"/>
      <c r="S7" s="25"/>
      <c r="T7" s="25"/>
      <c r="U7" s="29"/>
      <c r="V7" s="29"/>
      <c r="W7" s="29"/>
      <c r="X7" s="29"/>
      <c r="Y7" s="29"/>
      <c r="Z7" s="25"/>
      <c r="AA7" s="25"/>
      <c r="AB7" s="25"/>
      <c r="AC7" s="25"/>
      <c r="AD7" s="25"/>
      <c r="AE7" s="25"/>
      <c r="AF7" s="13"/>
      <c r="AG7" s="23"/>
      <c r="AH7" s="7"/>
      <c r="AI7" s="7"/>
      <c r="AJ7" s="7"/>
      <c r="AK7" s="7"/>
      <c r="AL7" s="7"/>
    </row>
    <row r="8" spans="1:38" s="9" customFormat="1" ht="15" customHeight="1" x14ac:dyDescent="0.2">
      <c r="A8" s="1"/>
      <c r="B8" s="69">
        <v>2016</v>
      </c>
      <c r="C8" s="69" t="s">
        <v>63</v>
      </c>
      <c r="D8" s="70" t="s">
        <v>47</v>
      </c>
      <c r="E8" s="71"/>
      <c r="F8" s="71" t="s">
        <v>46</v>
      </c>
      <c r="G8" s="72"/>
      <c r="H8" s="73"/>
      <c r="I8" s="69"/>
      <c r="J8" s="69"/>
      <c r="K8" s="69"/>
      <c r="L8" s="69"/>
      <c r="M8" s="69"/>
      <c r="N8" s="69"/>
      <c r="O8" s="24"/>
      <c r="P8" s="33"/>
      <c r="Q8" s="33"/>
      <c r="R8" s="33"/>
      <c r="S8" s="33"/>
      <c r="T8" s="33"/>
      <c r="U8" s="29"/>
      <c r="V8" s="29"/>
      <c r="W8" s="29"/>
      <c r="X8" s="29"/>
      <c r="Y8" s="29"/>
      <c r="Z8" s="25"/>
      <c r="AA8" s="25"/>
      <c r="AB8" s="25"/>
      <c r="AC8" s="25"/>
      <c r="AD8" s="25"/>
      <c r="AE8" s="25"/>
      <c r="AF8" s="13"/>
      <c r="AG8" s="23"/>
      <c r="AH8" s="7"/>
      <c r="AI8" s="7"/>
      <c r="AJ8" s="7"/>
      <c r="AK8" s="7"/>
      <c r="AL8" s="7"/>
    </row>
    <row r="9" spans="1:38" ht="15" customHeight="1" x14ac:dyDescent="0.2">
      <c r="A9" s="1"/>
      <c r="B9" s="63">
        <v>2017</v>
      </c>
      <c r="C9" s="63" t="s">
        <v>64</v>
      </c>
      <c r="D9" s="64" t="s">
        <v>41</v>
      </c>
      <c r="E9" s="63"/>
      <c r="F9" s="65" t="s">
        <v>42</v>
      </c>
      <c r="G9" s="66"/>
      <c r="H9" s="67"/>
      <c r="I9" s="63"/>
      <c r="J9" s="63"/>
      <c r="K9" s="63"/>
      <c r="L9" s="63"/>
      <c r="M9" s="63"/>
      <c r="N9" s="68"/>
      <c r="O9" s="28"/>
      <c r="P9" s="25"/>
      <c r="Q9" s="25"/>
      <c r="R9" s="25"/>
      <c r="S9" s="25"/>
      <c r="T9" s="25"/>
      <c r="U9" s="29"/>
      <c r="V9" s="29"/>
      <c r="W9" s="29"/>
      <c r="X9" s="29"/>
      <c r="Y9" s="29"/>
      <c r="Z9" s="25"/>
      <c r="AA9" s="25"/>
      <c r="AB9" s="25"/>
      <c r="AC9" s="25"/>
      <c r="AD9" s="25"/>
      <c r="AE9" s="25"/>
      <c r="AF9" s="13"/>
      <c r="AG9" s="23"/>
      <c r="AH9" s="7"/>
      <c r="AI9" s="7"/>
      <c r="AJ9" s="7"/>
      <c r="AK9" s="7"/>
      <c r="AL9" s="7"/>
    </row>
    <row r="10" spans="1:38" ht="15" customHeight="1" x14ac:dyDescent="0.2">
      <c r="A10" s="1"/>
      <c r="B10" s="25">
        <v>2017</v>
      </c>
      <c r="C10" s="25" t="s">
        <v>43</v>
      </c>
      <c r="D10" s="26" t="s">
        <v>38</v>
      </c>
      <c r="E10" s="25">
        <v>18</v>
      </c>
      <c r="F10" s="25">
        <v>0</v>
      </c>
      <c r="G10" s="25">
        <v>4</v>
      </c>
      <c r="H10" s="25">
        <v>9</v>
      </c>
      <c r="I10" s="25">
        <v>34</v>
      </c>
      <c r="J10" s="25">
        <v>19</v>
      </c>
      <c r="K10" s="25">
        <v>5</v>
      </c>
      <c r="L10" s="25">
        <v>6</v>
      </c>
      <c r="M10" s="25">
        <v>4</v>
      </c>
      <c r="N10" s="27">
        <v>0.35780000000000001</v>
      </c>
      <c r="O10" s="28">
        <v>95</v>
      </c>
      <c r="P10" s="25"/>
      <c r="Q10" s="25"/>
      <c r="R10" s="25"/>
      <c r="S10" s="25"/>
      <c r="T10" s="25"/>
      <c r="U10" s="29"/>
      <c r="V10" s="29"/>
      <c r="W10" s="29"/>
      <c r="X10" s="29"/>
      <c r="Y10" s="29"/>
      <c r="Z10" s="25"/>
      <c r="AA10" s="25"/>
      <c r="AB10" s="30"/>
      <c r="AC10" s="25"/>
      <c r="AD10" s="25"/>
      <c r="AE10" s="25"/>
      <c r="AF10" s="13"/>
      <c r="AG10" s="23"/>
      <c r="AH10" s="9"/>
      <c r="AI10" s="9"/>
      <c r="AJ10" s="9"/>
      <c r="AK10" s="9"/>
      <c r="AL10" s="7"/>
    </row>
    <row r="11" spans="1:38" ht="15" customHeight="1" x14ac:dyDescent="0.2">
      <c r="A11" s="1"/>
      <c r="B11" s="63">
        <v>2018</v>
      </c>
      <c r="C11" s="63" t="s">
        <v>61</v>
      </c>
      <c r="D11" s="64" t="s">
        <v>56</v>
      </c>
      <c r="E11" s="63"/>
      <c r="F11" s="65" t="s">
        <v>42</v>
      </c>
      <c r="G11" s="66"/>
      <c r="H11" s="67"/>
      <c r="I11" s="63"/>
      <c r="J11" s="63"/>
      <c r="K11" s="63"/>
      <c r="L11" s="63"/>
      <c r="M11" s="63"/>
      <c r="N11" s="68"/>
      <c r="O11" s="28"/>
      <c r="P11" s="25"/>
      <c r="Q11" s="25"/>
      <c r="R11" s="25"/>
      <c r="S11" s="25"/>
      <c r="T11" s="25"/>
      <c r="U11" s="29"/>
      <c r="V11" s="29"/>
      <c r="W11" s="29"/>
      <c r="X11" s="29"/>
      <c r="Y11" s="29"/>
      <c r="Z11" s="25"/>
      <c r="AA11" s="25"/>
      <c r="AB11" s="25"/>
      <c r="AC11" s="25"/>
      <c r="AD11" s="25"/>
      <c r="AE11" s="25"/>
      <c r="AF11" s="13"/>
      <c r="AG11" s="23"/>
      <c r="AH11" s="9"/>
      <c r="AI11" s="9"/>
      <c r="AJ11" s="9"/>
      <c r="AK11" s="9"/>
      <c r="AL11" s="7"/>
    </row>
    <row r="12" spans="1:38" ht="15" customHeight="1" x14ac:dyDescent="0.2">
      <c r="A12" s="1"/>
      <c r="B12" s="63">
        <v>2019</v>
      </c>
      <c r="C12" s="63" t="s">
        <v>61</v>
      </c>
      <c r="D12" s="64" t="s">
        <v>55</v>
      </c>
      <c r="E12" s="63"/>
      <c r="F12" s="65" t="s">
        <v>42</v>
      </c>
      <c r="G12" s="66"/>
      <c r="H12" s="67"/>
      <c r="I12" s="63"/>
      <c r="J12" s="63"/>
      <c r="K12" s="63"/>
      <c r="L12" s="63"/>
      <c r="M12" s="63"/>
      <c r="N12" s="68"/>
      <c r="O12" s="28"/>
      <c r="P12" s="25"/>
      <c r="Q12" s="25"/>
      <c r="R12" s="25"/>
      <c r="S12" s="25"/>
      <c r="T12" s="25"/>
      <c r="U12" s="29"/>
      <c r="V12" s="29"/>
      <c r="W12" s="29"/>
      <c r="X12" s="29"/>
      <c r="Y12" s="29"/>
      <c r="Z12" s="25"/>
      <c r="AA12" s="25"/>
      <c r="AB12" s="25"/>
      <c r="AC12" s="25"/>
      <c r="AD12" s="25"/>
      <c r="AE12" s="25"/>
      <c r="AF12" s="13"/>
      <c r="AG12" s="23"/>
      <c r="AH12" s="9"/>
      <c r="AI12" s="9"/>
      <c r="AJ12" s="9"/>
      <c r="AK12" s="9"/>
      <c r="AL12" s="7"/>
    </row>
    <row r="13" spans="1:38" s="9" customFormat="1" ht="15" customHeight="1" x14ac:dyDescent="0.2">
      <c r="A13" s="1"/>
      <c r="B13" s="69">
        <v>2019</v>
      </c>
      <c r="C13" s="69" t="s">
        <v>62</v>
      </c>
      <c r="D13" s="70" t="s">
        <v>54</v>
      </c>
      <c r="E13" s="71"/>
      <c r="F13" s="71" t="s">
        <v>46</v>
      </c>
      <c r="G13" s="72"/>
      <c r="H13" s="73"/>
      <c r="I13" s="69"/>
      <c r="J13" s="69"/>
      <c r="K13" s="69"/>
      <c r="L13" s="69"/>
      <c r="M13" s="69"/>
      <c r="N13" s="69"/>
      <c r="O13" s="24"/>
      <c r="P13" s="33"/>
      <c r="Q13" s="33"/>
      <c r="R13" s="33"/>
      <c r="S13" s="33"/>
      <c r="T13" s="33"/>
      <c r="U13" s="29"/>
      <c r="V13" s="29"/>
      <c r="W13" s="29"/>
      <c r="X13" s="29"/>
      <c r="Y13" s="29"/>
      <c r="Z13" s="25"/>
      <c r="AA13" s="25"/>
      <c r="AB13" s="25"/>
      <c r="AC13" s="25"/>
      <c r="AD13" s="25"/>
      <c r="AE13" s="25"/>
      <c r="AF13" s="13"/>
      <c r="AG13" s="23"/>
      <c r="AH13" s="7"/>
      <c r="AI13" s="7"/>
      <c r="AJ13" s="7"/>
      <c r="AK13" s="7"/>
      <c r="AL13" s="7"/>
    </row>
    <row r="14" spans="1:38" s="9" customFormat="1" ht="15" customHeight="1" x14ac:dyDescent="0.2">
      <c r="A14" s="1"/>
      <c r="B14" s="69">
        <v>2020</v>
      </c>
      <c r="C14" s="69" t="s">
        <v>65</v>
      </c>
      <c r="D14" s="70" t="s">
        <v>54</v>
      </c>
      <c r="E14" s="71"/>
      <c r="F14" s="71" t="s">
        <v>46</v>
      </c>
      <c r="G14" s="72"/>
      <c r="H14" s="73"/>
      <c r="I14" s="69"/>
      <c r="J14" s="69"/>
      <c r="K14" s="69"/>
      <c r="L14" s="69"/>
      <c r="M14" s="69"/>
      <c r="N14" s="69"/>
      <c r="O14" s="28"/>
      <c r="P14" s="33"/>
      <c r="Q14" s="33"/>
      <c r="R14" s="33"/>
      <c r="S14" s="33"/>
      <c r="T14" s="33"/>
      <c r="U14" s="29"/>
      <c r="V14" s="29"/>
      <c r="W14" s="29"/>
      <c r="X14" s="29"/>
      <c r="Y14" s="29"/>
      <c r="Z14" s="25"/>
      <c r="AA14" s="25"/>
      <c r="AB14" s="25"/>
      <c r="AC14" s="25"/>
      <c r="AD14" s="25"/>
      <c r="AE14" s="25"/>
      <c r="AF14" s="13"/>
      <c r="AG14" s="23"/>
      <c r="AH14" s="7"/>
      <c r="AI14" s="7"/>
      <c r="AJ14" s="7"/>
      <c r="AK14" s="7"/>
      <c r="AL14" s="7"/>
    </row>
    <row r="15" spans="1:38" s="9" customFormat="1" ht="15" customHeight="1" x14ac:dyDescent="0.2">
      <c r="A15" s="1"/>
      <c r="B15" s="90">
        <v>2021</v>
      </c>
      <c r="C15" s="90" t="s">
        <v>58</v>
      </c>
      <c r="D15" s="91" t="s">
        <v>59</v>
      </c>
      <c r="E15" s="90">
        <v>22</v>
      </c>
      <c r="F15" s="90">
        <v>0</v>
      </c>
      <c r="G15" s="90">
        <v>1</v>
      </c>
      <c r="H15" s="93">
        <v>2</v>
      </c>
      <c r="I15" s="90">
        <v>21</v>
      </c>
      <c r="J15" s="90">
        <v>7</v>
      </c>
      <c r="K15" s="90">
        <v>5</v>
      </c>
      <c r="L15" s="90">
        <v>8</v>
      </c>
      <c r="M15" s="90">
        <v>1</v>
      </c>
      <c r="N15" s="92">
        <v>0.33329999999999999</v>
      </c>
      <c r="O15" s="94">
        <v>63</v>
      </c>
      <c r="P15" s="33"/>
      <c r="Q15" s="33"/>
      <c r="R15" s="33"/>
      <c r="S15" s="33"/>
      <c r="T15" s="33"/>
      <c r="U15" s="29">
        <v>2</v>
      </c>
      <c r="V15" s="29">
        <v>0</v>
      </c>
      <c r="W15" s="29">
        <v>0</v>
      </c>
      <c r="X15" s="29">
        <v>1</v>
      </c>
      <c r="Y15" s="29">
        <v>4</v>
      </c>
      <c r="Z15" s="25"/>
      <c r="AA15" s="25"/>
      <c r="AB15" s="25"/>
      <c r="AC15" s="25"/>
      <c r="AD15" s="25"/>
      <c r="AE15" s="25"/>
      <c r="AF15" s="13"/>
      <c r="AG15" s="23"/>
      <c r="AH15" s="7"/>
      <c r="AI15" s="7"/>
      <c r="AJ15" s="7"/>
      <c r="AK15" s="7"/>
      <c r="AL15" s="7"/>
    </row>
    <row r="16" spans="1:38" ht="15" customHeight="1" x14ac:dyDescent="0.2">
      <c r="A16" s="1"/>
      <c r="B16" s="63">
        <v>2022</v>
      </c>
      <c r="C16" s="63" t="s">
        <v>61</v>
      </c>
      <c r="D16" s="64" t="s">
        <v>56</v>
      </c>
      <c r="E16" s="63"/>
      <c r="F16" s="65" t="s">
        <v>42</v>
      </c>
      <c r="G16" s="66"/>
      <c r="H16" s="67"/>
      <c r="I16" s="63"/>
      <c r="J16" s="63"/>
      <c r="K16" s="63"/>
      <c r="L16" s="63"/>
      <c r="M16" s="63"/>
      <c r="N16" s="68"/>
      <c r="O16" s="28"/>
      <c r="P16" s="25"/>
      <c r="Q16" s="25"/>
      <c r="R16" s="25"/>
      <c r="S16" s="25"/>
      <c r="T16" s="25"/>
      <c r="U16" s="29"/>
      <c r="V16" s="29"/>
      <c r="W16" s="29"/>
      <c r="X16" s="29"/>
      <c r="Y16" s="29"/>
      <c r="Z16" s="25"/>
      <c r="AA16" s="25"/>
      <c r="AB16" s="25"/>
      <c r="AC16" s="25"/>
      <c r="AD16" s="25"/>
      <c r="AE16" s="25"/>
      <c r="AF16" s="13"/>
      <c r="AG16" s="23"/>
      <c r="AH16" s="7"/>
      <c r="AI16" s="7"/>
      <c r="AJ16" s="7"/>
      <c r="AK16" s="7"/>
      <c r="AL16" s="7"/>
    </row>
    <row r="17" spans="1:38" ht="15" customHeight="1" x14ac:dyDescent="0.2">
      <c r="A17" s="1"/>
      <c r="B17" s="63">
        <v>2023</v>
      </c>
      <c r="C17" s="63" t="s">
        <v>61</v>
      </c>
      <c r="D17" s="64" t="s">
        <v>56</v>
      </c>
      <c r="E17" s="63"/>
      <c r="F17" s="65" t="s">
        <v>42</v>
      </c>
      <c r="G17" s="66"/>
      <c r="H17" s="67"/>
      <c r="I17" s="63"/>
      <c r="J17" s="63"/>
      <c r="K17" s="63"/>
      <c r="L17" s="63"/>
      <c r="M17" s="63"/>
      <c r="N17" s="68"/>
      <c r="O17" s="28"/>
      <c r="P17" s="25"/>
      <c r="Q17" s="25"/>
      <c r="R17" s="25"/>
      <c r="S17" s="25"/>
      <c r="T17" s="25"/>
      <c r="U17" s="29"/>
      <c r="V17" s="29"/>
      <c r="W17" s="29"/>
      <c r="X17" s="29"/>
      <c r="Y17" s="29"/>
      <c r="Z17" s="25"/>
      <c r="AA17" s="25"/>
      <c r="AB17" s="25"/>
      <c r="AC17" s="25"/>
      <c r="AD17" s="25"/>
      <c r="AE17" s="25"/>
      <c r="AF17" s="13"/>
      <c r="AG17" s="23"/>
      <c r="AH17" s="7"/>
      <c r="AI17" s="7"/>
      <c r="AJ17" s="7"/>
      <c r="AK17" s="7"/>
      <c r="AL17" s="7"/>
    </row>
    <row r="18" spans="1:38" ht="15" customHeight="1" x14ac:dyDescent="0.2">
      <c r="A18" s="1"/>
      <c r="B18" s="16" t="s">
        <v>9</v>
      </c>
      <c r="C18" s="17"/>
      <c r="D18" s="15"/>
      <c r="E18" s="18">
        <f t="shared" ref="E18:M18" si="0">SUM(E4:E17)</f>
        <v>40</v>
      </c>
      <c r="F18" s="18">
        <f t="shared" si="0"/>
        <v>0</v>
      </c>
      <c r="G18" s="18">
        <f t="shared" si="0"/>
        <v>5</v>
      </c>
      <c r="H18" s="18">
        <f t="shared" si="0"/>
        <v>11</v>
      </c>
      <c r="I18" s="18">
        <f t="shared" si="0"/>
        <v>55</v>
      </c>
      <c r="J18" s="18">
        <f t="shared" si="0"/>
        <v>26</v>
      </c>
      <c r="K18" s="18">
        <f t="shared" si="0"/>
        <v>10</v>
      </c>
      <c r="L18" s="18">
        <f t="shared" si="0"/>
        <v>14</v>
      </c>
      <c r="M18" s="18">
        <f t="shared" si="0"/>
        <v>5</v>
      </c>
      <c r="N18" s="31">
        <f>PRODUCT(I18/O18)</f>
        <v>0.34810126582278483</v>
      </c>
      <c r="O18" s="32">
        <f t="shared" ref="O18:AE18" si="1">SUM(O4:O17)</f>
        <v>158</v>
      </c>
      <c r="P18" s="18">
        <f t="shared" si="1"/>
        <v>0</v>
      </c>
      <c r="Q18" s="18">
        <f t="shared" si="1"/>
        <v>0</v>
      </c>
      <c r="R18" s="18">
        <f t="shared" si="1"/>
        <v>0</v>
      </c>
      <c r="S18" s="18">
        <f t="shared" si="1"/>
        <v>0</v>
      </c>
      <c r="T18" s="18">
        <f t="shared" si="1"/>
        <v>0</v>
      </c>
      <c r="U18" s="18">
        <f t="shared" si="1"/>
        <v>2</v>
      </c>
      <c r="V18" s="18">
        <f t="shared" si="1"/>
        <v>0</v>
      </c>
      <c r="W18" s="18">
        <f t="shared" si="1"/>
        <v>0</v>
      </c>
      <c r="X18" s="18">
        <f t="shared" si="1"/>
        <v>1</v>
      </c>
      <c r="Y18" s="18">
        <f t="shared" si="1"/>
        <v>4</v>
      </c>
      <c r="Z18" s="18">
        <f t="shared" si="1"/>
        <v>0</v>
      </c>
      <c r="AA18" s="18">
        <f t="shared" si="1"/>
        <v>0</v>
      </c>
      <c r="AB18" s="18">
        <f t="shared" si="1"/>
        <v>0</v>
      </c>
      <c r="AC18" s="18">
        <f t="shared" si="1"/>
        <v>0</v>
      </c>
      <c r="AD18" s="18">
        <f t="shared" si="1"/>
        <v>0</v>
      </c>
      <c r="AE18" s="18">
        <f t="shared" si="1"/>
        <v>0</v>
      </c>
      <c r="AF18" s="13"/>
      <c r="AG18" s="23"/>
      <c r="AH18" s="9"/>
      <c r="AI18" s="9"/>
      <c r="AJ18" s="9"/>
      <c r="AK18" s="9"/>
      <c r="AL18" s="7"/>
    </row>
    <row r="19" spans="1:38" ht="15" customHeight="1" x14ac:dyDescent="0.2">
      <c r="A19" s="1"/>
      <c r="B19" s="26" t="s">
        <v>2</v>
      </c>
      <c r="C19" s="33"/>
      <c r="D19" s="34">
        <f>SUM(F18:H18)+((I18-F18-G18)/3)+(E18/3)+(Z18*25)+(AA18*25)+(AB18*10)+(AC18*25)+(AD18*20)+(AE18*15)</f>
        <v>46.000000000000007</v>
      </c>
      <c r="E19" s="1"/>
      <c r="F19" s="1"/>
      <c r="G19" s="1"/>
      <c r="H19" s="1"/>
      <c r="I19" s="1"/>
      <c r="J19" s="1"/>
      <c r="K19" s="1"/>
      <c r="L19" s="1"/>
      <c r="M19" s="1"/>
      <c r="N19" s="35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36"/>
      <c r="AE19" s="1"/>
      <c r="AF19" s="1"/>
      <c r="AG19" s="23"/>
      <c r="AH19" s="9"/>
      <c r="AI19" s="9"/>
      <c r="AJ19" s="9"/>
      <c r="AK19" s="9"/>
      <c r="AL19" s="7"/>
    </row>
    <row r="20" spans="1:3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5"/>
      <c r="O20" s="37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38"/>
      <c r="AG20" s="23"/>
      <c r="AH20" s="9"/>
      <c r="AI20" s="9"/>
      <c r="AJ20" s="9"/>
      <c r="AK20" s="9"/>
      <c r="AL20" s="7"/>
    </row>
    <row r="21" spans="1:38" s="9" customFormat="1" ht="15" customHeight="1" x14ac:dyDescent="0.25">
      <c r="A21" s="1"/>
      <c r="B21" s="22" t="s">
        <v>16</v>
      </c>
      <c r="C21" s="39"/>
      <c r="D21" s="39"/>
      <c r="E21" s="18" t="s">
        <v>4</v>
      </c>
      <c r="F21" s="18" t="s">
        <v>13</v>
      </c>
      <c r="G21" s="15" t="s">
        <v>14</v>
      </c>
      <c r="H21" s="18" t="s">
        <v>15</v>
      </c>
      <c r="I21" s="18" t="s">
        <v>3</v>
      </c>
      <c r="J21" s="1"/>
      <c r="K21" s="18" t="s">
        <v>29</v>
      </c>
      <c r="L21" s="18" t="s">
        <v>30</v>
      </c>
      <c r="M21" s="18" t="s">
        <v>31</v>
      </c>
      <c r="N21" s="18" t="s">
        <v>25</v>
      </c>
      <c r="O21" s="24"/>
      <c r="P21" s="40" t="s">
        <v>37</v>
      </c>
      <c r="Q21" s="12"/>
      <c r="R21" s="12"/>
      <c r="S21" s="12"/>
      <c r="T21" s="41"/>
      <c r="U21" s="41"/>
      <c r="V21" s="41"/>
      <c r="W21" s="41"/>
      <c r="X21" s="41"/>
      <c r="Y21" s="12"/>
      <c r="Z21" s="12"/>
      <c r="AA21" s="12"/>
      <c r="AB21" s="12"/>
      <c r="AC21" s="12"/>
      <c r="AD21" s="12"/>
      <c r="AE21" s="12"/>
      <c r="AF21" s="42"/>
      <c r="AG21" s="23"/>
      <c r="AH21" s="8"/>
      <c r="AL21" s="7"/>
    </row>
    <row r="22" spans="1:38" ht="15" customHeight="1" x14ac:dyDescent="0.2">
      <c r="A22" s="1"/>
      <c r="B22" s="40" t="s">
        <v>17</v>
      </c>
      <c r="C22" s="12"/>
      <c r="D22" s="43"/>
      <c r="E22" s="25">
        <f>PRODUCT(E18)</f>
        <v>40</v>
      </c>
      <c r="F22" s="25">
        <f>PRODUCT(F18)</f>
        <v>0</v>
      </c>
      <c r="G22" s="25">
        <f>PRODUCT(G18)</f>
        <v>5</v>
      </c>
      <c r="H22" s="25">
        <f>PRODUCT(H18)</f>
        <v>11</v>
      </c>
      <c r="I22" s="25">
        <f>PRODUCT(I18)</f>
        <v>55</v>
      </c>
      <c r="J22" s="1"/>
      <c r="K22" s="44">
        <f>PRODUCT((F22+G22)/E22)</f>
        <v>0.125</v>
      </c>
      <c r="L22" s="44">
        <f>PRODUCT(H22/E22)</f>
        <v>0.27500000000000002</v>
      </c>
      <c r="M22" s="44">
        <f>PRODUCT(I22/E22)</f>
        <v>1.375</v>
      </c>
      <c r="N22" s="27">
        <f>PRODUCT(N18)</f>
        <v>0.34810126582278483</v>
      </c>
      <c r="O22" s="24">
        <f>PRODUCT(O18)</f>
        <v>158</v>
      </c>
      <c r="P22" s="75" t="s">
        <v>21</v>
      </c>
      <c r="Q22" s="76"/>
      <c r="R22" s="76"/>
      <c r="S22" s="77" t="s">
        <v>49</v>
      </c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8" t="s">
        <v>39</v>
      </c>
      <c r="AE22" s="78"/>
      <c r="AF22" s="79" t="s">
        <v>50</v>
      </c>
      <c r="AG22" s="23"/>
      <c r="AH22" s="9"/>
      <c r="AI22" s="9"/>
      <c r="AJ22" s="9"/>
      <c r="AK22" s="9"/>
      <c r="AL22" s="7"/>
    </row>
    <row r="23" spans="1:38" ht="15" customHeight="1" x14ac:dyDescent="0.2">
      <c r="A23" s="1"/>
      <c r="B23" s="45" t="s">
        <v>18</v>
      </c>
      <c r="C23" s="46"/>
      <c r="D23" s="47"/>
      <c r="E23" s="25"/>
      <c r="F23" s="25"/>
      <c r="G23" s="25"/>
      <c r="H23" s="25"/>
      <c r="I23" s="25"/>
      <c r="J23" s="1"/>
      <c r="K23" s="44"/>
      <c r="L23" s="44"/>
      <c r="M23" s="44"/>
      <c r="N23" s="27"/>
      <c r="O23" s="28"/>
      <c r="P23" s="80" t="s">
        <v>22</v>
      </c>
      <c r="Q23" s="81"/>
      <c r="R23" s="81"/>
      <c r="S23" s="82" t="s">
        <v>49</v>
      </c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3" t="s">
        <v>39</v>
      </c>
      <c r="AE23" s="83"/>
      <c r="AF23" s="84" t="s">
        <v>50</v>
      </c>
      <c r="AG23" s="23"/>
      <c r="AH23" s="1"/>
      <c r="AI23" s="9"/>
      <c r="AJ23" s="9"/>
      <c r="AK23" s="9"/>
      <c r="AL23" s="7"/>
    </row>
    <row r="24" spans="1:38" ht="15" customHeight="1" x14ac:dyDescent="0.2">
      <c r="A24" s="1"/>
      <c r="B24" s="48" t="s">
        <v>19</v>
      </c>
      <c r="C24" s="49"/>
      <c r="D24" s="50"/>
      <c r="E24" s="29">
        <f>PRODUCT(U18)</f>
        <v>2</v>
      </c>
      <c r="F24" s="29">
        <f t="shared" ref="F24:I24" si="2">PRODUCT(V18)</f>
        <v>0</v>
      </c>
      <c r="G24" s="29">
        <f t="shared" si="2"/>
        <v>0</v>
      </c>
      <c r="H24" s="29">
        <f t="shared" si="2"/>
        <v>1</v>
      </c>
      <c r="I24" s="29">
        <f t="shared" si="2"/>
        <v>4</v>
      </c>
      <c r="J24" s="1"/>
      <c r="K24" s="51">
        <f>PRODUCT((F24+G24)/E24)</f>
        <v>0</v>
      </c>
      <c r="L24" s="51">
        <f>PRODUCT(H24/E24)</f>
        <v>0.5</v>
      </c>
      <c r="M24" s="51">
        <f>PRODUCT(I24/E24)</f>
        <v>2</v>
      </c>
      <c r="N24" s="52">
        <f>PRODUCT(I24/O24)</f>
        <v>0.4</v>
      </c>
      <c r="O24" s="24">
        <v>10</v>
      </c>
      <c r="P24" s="80" t="s">
        <v>23</v>
      </c>
      <c r="Q24" s="81"/>
      <c r="R24" s="81"/>
      <c r="S24" s="82" t="s">
        <v>51</v>
      </c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3" t="s">
        <v>52</v>
      </c>
      <c r="AE24" s="83"/>
      <c r="AF24" s="84" t="s">
        <v>53</v>
      </c>
      <c r="AG24" s="23"/>
      <c r="AH24" s="1"/>
      <c r="AI24" s="9"/>
      <c r="AJ24" s="9"/>
      <c r="AK24" s="9"/>
      <c r="AL24" s="7"/>
    </row>
    <row r="25" spans="1:38" ht="15" customHeight="1" x14ac:dyDescent="0.2">
      <c r="A25" s="1"/>
      <c r="B25" s="53" t="s">
        <v>20</v>
      </c>
      <c r="C25" s="54"/>
      <c r="D25" s="55"/>
      <c r="E25" s="18">
        <f>SUM(E22:E24)</f>
        <v>42</v>
      </c>
      <c r="F25" s="18">
        <f>SUM(F22:F24)</f>
        <v>0</v>
      </c>
      <c r="G25" s="18">
        <f>SUM(G22:G24)</f>
        <v>5</v>
      </c>
      <c r="H25" s="18">
        <f>SUM(H22:H24)</f>
        <v>12</v>
      </c>
      <c r="I25" s="18">
        <f>SUM(I22:I24)</f>
        <v>59</v>
      </c>
      <c r="J25" s="1"/>
      <c r="K25" s="56">
        <f>PRODUCT((F25+G25)/E25)</f>
        <v>0.11904761904761904</v>
      </c>
      <c r="L25" s="56">
        <f>PRODUCT(H25/E25)</f>
        <v>0.2857142857142857</v>
      </c>
      <c r="M25" s="56">
        <f>PRODUCT(I25/E25)</f>
        <v>1.4047619047619047</v>
      </c>
      <c r="N25" s="31">
        <f>PRODUCT(I25/O25)</f>
        <v>0.35119047619047616</v>
      </c>
      <c r="O25" s="24">
        <f>SUM(O22:O24)</f>
        <v>168</v>
      </c>
      <c r="P25" s="85" t="s">
        <v>24</v>
      </c>
      <c r="Q25" s="86"/>
      <c r="R25" s="86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8"/>
      <c r="AE25" s="88"/>
      <c r="AF25" s="89"/>
      <c r="AG25" s="23"/>
      <c r="AH25" s="1"/>
      <c r="AL25" s="7"/>
    </row>
    <row r="26" spans="1:38" ht="15" customHeight="1" x14ac:dyDescent="0.25">
      <c r="A26" s="1"/>
      <c r="B26" s="36"/>
      <c r="C26" s="36"/>
      <c r="D26" s="36"/>
      <c r="E26" s="36"/>
      <c r="F26" s="36"/>
      <c r="G26" s="36"/>
      <c r="H26" s="36"/>
      <c r="I26" s="36"/>
      <c r="J26" s="1"/>
      <c r="K26" s="36"/>
      <c r="L26" s="36"/>
      <c r="M26" s="36"/>
      <c r="N26" s="35"/>
      <c r="O26" s="24"/>
      <c r="P26" s="1"/>
      <c r="Q26" s="1"/>
      <c r="R26" s="1"/>
      <c r="S26" s="1"/>
      <c r="T26" s="24"/>
      <c r="U26" s="24"/>
      <c r="V26" s="57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3"/>
      <c r="AH26" s="1"/>
      <c r="AI26" s="9"/>
      <c r="AJ26" s="9"/>
      <c r="AK26" s="9"/>
      <c r="AL26" s="7"/>
    </row>
    <row r="27" spans="1:38" ht="15" customHeight="1" x14ac:dyDescent="0.25">
      <c r="A27" s="1"/>
      <c r="B27" s="1" t="s">
        <v>40</v>
      </c>
      <c r="C27" s="1"/>
      <c r="D27" s="74" t="s">
        <v>57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57"/>
      <c r="W27" s="1"/>
      <c r="X27" s="1"/>
      <c r="Y27" s="1"/>
      <c r="Z27" s="1"/>
      <c r="AA27" s="1"/>
      <c r="AB27" s="1"/>
      <c r="AC27" s="1"/>
      <c r="AD27" s="1"/>
      <c r="AE27" s="1"/>
      <c r="AF27" s="38"/>
      <c r="AG27" s="23"/>
      <c r="AH27" s="24"/>
      <c r="AL27" s="7"/>
    </row>
    <row r="28" spans="1:38" ht="15" customHeight="1" x14ac:dyDescent="0.25">
      <c r="A28" s="1"/>
      <c r="B28" s="1"/>
      <c r="C28" s="1"/>
      <c r="D28" s="1" t="s">
        <v>66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57"/>
      <c r="W28" s="1"/>
      <c r="X28" s="1"/>
      <c r="Y28" s="1"/>
      <c r="Z28" s="1"/>
      <c r="AA28" s="1"/>
      <c r="AB28" s="1"/>
      <c r="AC28" s="1"/>
      <c r="AD28" s="1"/>
      <c r="AE28" s="1"/>
      <c r="AF28" s="38"/>
      <c r="AG28" s="23"/>
      <c r="AL28" s="7"/>
    </row>
    <row r="29" spans="1:38" ht="15" customHeight="1" x14ac:dyDescent="0.25">
      <c r="A29" s="1"/>
      <c r="B29" s="1"/>
      <c r="C29" s="1"/>
      <c r="D29" s="1" t="s">
        <v>45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57"/>
      <c r="W29" s="1"/>
      <c r="X29" s="1"/>
      <c r="Y29" s="1"/>
      <c r="Z29" s="1"/>
      <c r="AA29" s="1"/>
      <c r="AB29" s="1"/>
      <c r="AC29" s="1"/>
      <c r="AD29" s="1"/>
      <c r="AE29" s="1"/>
      <c r="AF29" s="38"/>
      <c r="AG29" s="23"/>
      <c r="AL29" s="7"/>
    </row>
    <row r="30" spans="1:38" ht="15" customHeight="1" x14ac:dyDescent="0.25">
      <c r="A30" s="1"/>
      <c r="B30" s="1"/>
      <c r="C30" s="1"/>
      <c r="D30" s="1" t="s">
        <v>67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57"/>
      <c r="W30" s="1"/>
      <c r="X30" s="1"/>
      <c r="Y30" s="1"/>
      <c r="Z30" s="1"/>
      <c r="AA30" s="1"/>
      <c r="AB30" s="1"/>
      <c r="AC30" s="1"/>
      <c r="AD30" s="1"/>
      <c r="AE30" s="1"/>
      <c r="AF30" s="38"/>
      <c r="AG30" s="7"/>
      <c r="AL30" s="7"/>
    </row>
    <row r="31" spans="1:38" ht="15" customHeight="1" x14ac:dyDescent="0.25">
      <c r="A31" s="1"/>
      <c r="B31" s="1"/>
      <c r="C31" s="1"/>
      <c r="D31" s="1" t="s">
        <v>60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24"/>
      <c r="U31" s="24"/>
      <c r="V31" s="57"/>
      <c r="W31" s="1"/>
      <c r="X31" s="1"/>
      <c r="Y31" s="1"/>
      <c r="Z31" s="1"/>
      <c r="AA31" s="1"/>
      <c r="AB31" s="1"/>
      <c r="AC31" s="1"/>
      <c r="AD31" s="1"/>
      <c r="AE31" s="1"/>
      <c r="AF31" s="38"/>
      <c r="AG31" s="23"/>
      <c r="AL31" s="7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24"/>
      <c r="U32" s="24"/>
      <c r="V32" s="57"/>
      <c r="W32" s="1"/>
      <c r="X32" s="1"/>
      <c r="Y32" s="1"/>
      <c r="Z32" s="1"/>
      <c r="AA32" s="1"/>
      <c r="AB32" s="1"/>
      <c r="AC32" s="1"/>
      <c r="AD32" s="1"/>
      <c r="AE32" s="1"/>
      <c r="AF32" s="38"/>
      <c r="AG32" s="7"/>
      <c r="AL32" s="7"/>
    </row>
    <row r="33" spans="1:38" s="59" customFormat="1" ht="15" customHeight="1" x14ac:dyDescent="0.25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8"/>
      <c r="N33" s="58"/>
      <c r="O33" s="24"/>
      <c r="P33" s="1"/>
      <c r="Q33" s="1"/>
      <c r="R33" s="1"/>
      <c r="S33" s="24"/>
      <c r="T33" s="24"/>
      <c r="U33" s="24"/>
      <c r="V33" s="24"/>
      <c r="W33" s="1"/>
      <c r="X33" s="1"/>
      <c r="Y33" s="1"/>
      <c r="Z33" s="1"/>
      <c r="AA33" s="1"/>
      <c r="AB33" s="1"/>
      <c r="AC33" s="1"/>
      <c r="AD33" s="1"/>
      <c r="AE33" s="1"/>
      <c r="AF33" s="38"/>
      <c r="AG33" s="7"/>
      <c r="AH33" s="8"/>
      <c r="AI33" s="8"/>
      <c r="AJ33" s="8"/>
      <c r="AK33" s="8"/>
      <c r="AL33" s="7"/>
    </row>
    <row r="34" spans="1:38" s="59" customFormat="1" ht="15" customHeight="1" x14ac:dyDescent="0.25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8"/>
      <c r="N34" s="58"/>
      <c r="O34" s="24"/>
      <c r="P34" s="1"/>
      <c r="Q34" s="1"/>
      <c r="R34" s="1"/>
      <c r="S34" s="24"/>
      <c r="T34" s="24"/>
      <c r="U34" s="24"/>
      <c r="V34" s="24"/>
      <c r="W34" s="1"/>
      <c r="X34" s="1"/>
      <c r="Y34" s="1"/>
      <c r="Z34" s="1"/>
      <c r="AA34" s="1"/>
      <c r="AB34" s="1"/>
      <c r="AC34" s="1"/>
      <c r="AD34" s="1"/>
      <c r="AE34" s="1"/>
      <c r="AF34" s="38"/>
      <c r="AG34" s="7"/>
      <c r="AH34" s="8"/>
      <c r="AI34" s="8"/>
      <c r="AJ34" s="8"/>
      <c r="AK34" s="8"/>
      <c r="AL34" s="7"/>
    </row>
    <row r="35" spans="1:38" s="59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24"/>
      <c r="U35" s="24"/>
      <c r="V35" s="57"/>
      <c r="W35" s="57"/>
      <c r="X35" s="24"/>
      <c r="Y35" s="24"/>
      <c r="Z35" s="24"/>
      <c r="AA35" s="24"/>
      <c r="AB35" s="24"/>
      <c r="AC35" s="24"/>
      <c r="AD35" s="24"/>
      <c r="AE35" s="24"/>
      <c r="AF35" s="24"/>
      <c r="AG35" s="7"/>
      <c r="AH35" s="8"/>
      <c r="AI35" s="8"/>
      <c r="AJ35" s="8"/>
      <c r="AK35" s="8"/>
      <c r="AL35" s="7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24"/>
      <c r="U36" s="24"/>
      <c r="V36" s="57"/>
      <c r="W36" s="57"/>
      <c r="X36" s="24"/>
      <c r="Y36" s="24"/>
      <c r="Z36" s="24"/>
      <c r="AA36" s="24"/>
      <c r="AB36" s="24"/>
      <c r="AC36" s="24"/>
      <c r="AD36" s="24"/>
      <c r="AE36" s="24"/>
      <c r="AF36" s="24"/>
      <c r="AG36" s="7"/>
      <c r="AL36" s="7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24"/>
      <c r="U37" s="24"/>
      <c r="V37" s="57"/>
      <c r="W37" s="57"/>
      <c r="X37" s="24"/>
      <c r="Y37" s="24"/>
      <c r="Z37" s="24"/>
      <c r="AA37" s="24"/>
      <c r="AB37" s="24"/>
      <c r="AC37" s="24"/>
      <c r="AD37" s="24"/>
      <c r="AE37" s="24"/>
      <c r="AF37" s="24"/>
      <c r="AG37" s="7"/>
      <c r="AL37" s="7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5"/>
      <c r="O38" s="24"/>
      <c r="P38" s="1"/>
      <c r="Q38" s="1"/>
      <c r="R38" s="1"/>
      <c r="S38" s="1"/>
      <c r="T38" s="24"/>
      <c r="U38" s="24"/>
      <c r="V38" s="57"/>
      <c r="W38" s="1"/>
      <c r="X38" s="1"/>
      <c r="Y38" s="1"/>
      <c r="Z38" s="1"/>
      <c r="AA38" s="1"/>
      <c r="AB38" s="1"/>
      <c r="AC38" s="1"/>
      <c r="AD38" s="1"/>
      <c r="AE38" s="1"/>
      <c r="AF38" s="38"/>
      <c r="AG38" s="7"/>
      <c r="AL38" s="7"/>
    </row>
    <row r="39" spans="1:38" ht="15" customHeight="1" x14ac:dyDescent="0.25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8"/>
      <c r="N39" s="35"/>
      <c r="O39" s="24"/>
      <c r="P39" s="1"/>
      <c r="Q39" s="1"/>
      <c r="R39" s="1"/>
      <c r="S39" s="24"/>
      <c r="T39" s="24"/>
      <c r="U39" s="24"/>
      <c r="V39" s="24"/>
      <c r="W39" s="1"/>
      <c r="X39" s="1"/>
      <c r="Y39" s="1"/>
      <c r="Z39" s="1"/>
      <c r="AA39" s="1"/>
      <c r="AB39" s="1"/>
      <c r="AC39" s="1"/>
      <c r="AD39" s="1"/>
      <c r="AE39" s="1"/>
      <c r="AF39" s="38"/>
      <c r="AG39" s="7"/>
      <c r="AL39" s="7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5"/>
      <c r="O40" s="24"/>
      <c r="P40" s="1"/>
      <c r="Q40" s="1"/>
      <c r="R40" s="1"/>
      <c r="S40" s="1"/>
      <c r="T40" s="24"/>
      <c r="U40" s="24"/>
      <c r="V40" s="57"/>
      <c r="W40" s="1"/>
      <c r="X40" s="1"/>
      <c r="Y40" s="1"/>
      <c r="Z40" s="1"/>
      <c r="AA40" s="1"/>
      <c r="AB40" s="1"/>
      <c r="AC40" s="1"/>
      <c r="AD40" s="1"/>
      <c r="AE40" s="1"/>
      <c r="AF40" s="38"/>
      <c r="AG40" s="7"/>
      <c r="AL40" s="7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5"/>
      <c r="O41" s="24"/>
      <c r="P41" s="1"/>
      <c r="Q41" s="1"/>
      <c r="R41" s="1"/>
      <c r="S41" s="1"/>
      <c r="T41" s="24"/>
      <c r="U41" s="24"/>
      <c r="V41" s="57"/>
      <c r="W41" s="57"/>
      <c r="X41" s="24"/>
      <c r="Y41" s="24"/>
      <c r="Z41" s="24"/>
      <c r="AA41" s="24"/>
      <c r="AB41" s="24"/>
      <c r="AC41" s="24"/>
      <c r="AD41" s="24"/>
      <c r="AE41" s="24"/>
      <c r="AF41" s="24"/>
      <c r="AG41" s="7"/>
      <c r="AL41" s="5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5"/>
      <c r="O42" s="24"/>
      <c r="P42" s="1"/>
      <c r="Q42" s="1"/>
      <c r="R42" s="1"/>
      <c r="S42" s="1"/>
      <c r="T42" s="24"/>
      <c r="U42" s="24"/>
      <c r="V42" s="57"/>
      <c r="W42" s="57"/>
      <c r="X42" s="24"/>
      <c r="Y42" s="24"/>
      <c r="Z42" s="24"/>
      <c r="AA42" s="24"/>
      <c r="AB42" s="24"/>
      <c r="AC42" s="24"/>
      <c r="AD42" s="24"/>
      <c r="AE42" s="24"/>
      <c r="AF42" s="24"/>
      <c r="AG42" s="7"/>
      <c r="AL42" s="59"/>
    </row>
    <row r="43" spans="1:38" ht="15" customHeight="1" x14ac:dyDescent="0.25">
      <c r="A43" s="60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24"/>
      <c r="U43" s="24"/>
      <c r="V43" s="57"/>
      <c r="W43" s="57"/>
      <c r="X43" s="24"/>
      <c r="Y43" s="24"/>
      <c r="Z43" s="24"/>
      <c r="AA43" s="24"/>
      <c r="AB43" s="24"/>
      <c r="AC43" s="24"/>
      <c r="AD43" s="24"/>
      <c r="AE43" s="24"/>
      <c r="AF43" s="24"/>
      <c r="AG43" s="7"/>
    </row>
    <row r="44" spans="1:38" ht="15" customHeight="1" x14ac:dyDescent="0.25">
      <c r="A44" s="60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57"/>
      <c r="W44" s="57"/>
      <c r="X44" s="24"/>
      <c r="Y44" s="24"/>
      <c r="Z44" s="24"/>
      <c r="AA44" s="24"/>
      <c r="AB44" s="24"/>
      <c r="AC44" s="24"/>
      <c r="AD44" s="24"/>
      <c r="AE44" s="24"/>
      <c r="AF44" s="24"/>
      <c r="AG44" s="7"/>
    </row>
    <row r="45" spans="1:38" ht="15" customHeight="1" x14ac:dyDescent="0.25">
      <c r="A45" s="60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57"/>
      <c r="W45" s="57"/>
      <c r="X45" s="24"/>
      <c r="Y45" s="24"/>
      <c r="Z45" s="24"/>
      <c r="AA45" s="24"/>
      <c r="AB45" s="24"/>
      <c r="AC45" s="24"/>
      <c r="AD45" s="24"/>
      <c r="AE45" s="24"/>
      <c r="AF45" s="7"/>
      <c r="AG45" s="7"/>
    </row>
    <row r="46" spans="1:38" ht="15" customHeight="1" x14ac:dyDescent="0.25">
      <c r="A46" s="60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57"/>
      <c r="W46" s="57"/>
      <c r="X46" s="24"/>
      <c r="Y46" s="24"/>
      <c r="Z46" s="24"/>
      <c r="AA46" s="24"/>
      <c r="AB46" s="24"/>
      <c r="AC46" s="24"/>
      <c r="AD46" s="24"/>
      <c r="AE46" s="24"/>
      <c r="AF46" s="7"/>
      <c r="AG46" s="7"/>
    </row>
    <row r="47" spans="1:38" ht="15" customHeight="1" x14ac:dyDescent="0.25">
      <c r="A47" s="60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57"/>
      <c r="W47" s="57"/>
      <c r="X47" s="24"/>
      <c r="Y47" s="24"/>
      <c r="Z47" s="24"/>
      <c r="AA47" s="24"/>
      <c r="AB47" s="24"/>
      <c r="AC47" s="24"/>
      <c r="AD47" s="24"/>
      <c r="AE47" s="24"/>
      <c r="AF47" s="24"/>
      <c r="AG47" s="7"/>
    </row>
    <row r="48" spans="1:38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24"/>
      <c r="U48" s="24"/>
      <c r="V48" s="57"/>
      <c r="W48" s="57"/>
      <c r="X48" s="24"/>
      <c r="Y48" s="24"/>
      <c r="Z48" s="24"/>
      <c r="AA48" s="24"/>
      <c r="AB48" s="24"/>
      <c r="AC48" s="24"/>
      <c r="AD48" s="24"/>
      <c r="AE48" s="24"/>
      <c r="AF48" s="24"/>
      <c r="AG48" s="7"/>
    </row>
    <row r="49" spans="2:33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24"/>
      <c r="U49" s="24"/>
      <c r="V49" s="57"/>
      <c r="W49" s="57"/>
      <c r="X49" s="24"/>
      <c r="Y49" s="24"/>
      <c r="Z49" s="24"/>
      <c r="AA49" s="24"/>
      <c r="AB49" s="24"/>
      <c r="AC49" s="24"/>
      <c r="AD49" s="24"/>
      <c r="AE49" s="24"/>
      <c r="AF49" s="24"/>
      <c r="AG49" s="7"/>
    </row>
    <row r="50" spans="2:33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24"/>
      <c r="U50" s="24"/>
      <c r="V50" s="57"/>
      <c r="W50" s="57"/>
      <c r="X50" s="24"/>
      <c r="Y50" s="24"/>
      <c r="Z50" s="24"/>
      <c r="AA50" s="24"/>
      <c r="AB50" s="24"/>
      <c r="AC50" s="24"/>
      <c r="AD50" s="24"/>
      <c r="AE50" s="24"/>
      <c r="AF50" s="24"/>
      <c r="AG50" s="7"/>
    </row>
    <row r="51" spans="2:33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24"/>
      <c r="U51" s="24"/>
      <c r="V51" s="57"/>
      <c r="W51" s="57"/>
      <c r="X51" s="24"/>
      <c r="Y51" s="24"/>
      <c r="Z51" s="24"/>
      <c r="AA51" s="24"/>
      <c r="AB51" s="24"/>
      <c r="AC51" s="24"/>
      <c r="AD51" s="24"/>
      <c r="AE51" s="24"/>
      <c r="AF51" s="24"/>
      <c r="AG51" s="7"/>
    </row>
    <row r="52" spans="2:33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24"/>
      <c r="U52" s="24"/>
      <c r="V52" s="57"/>
      <c r="W52" s="57"/>
      <c r="X52" s="24"/>
      <c r="Y52" s="24"/>
      <c r="Z52" s="24"/>
      <c r="AA52" s="24"/>
      <c r="AB52" s="24"/>
      <c r="AC52" s="24"/>
      <c r="AD52" s="24"/>
      <c r="AE52" s="24"/>
      <c r="AF52" s="24"/>
      <c r="AG52" s="7"/>
    </row>
    <row r="53" spans="2:33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24"/>
      <c r="U53" s="24"/>
      <c r="V53" s="57"/>
      <c r="W53" s="57"/>
      <c r="X53" s="24"/>
      <c r="Y53" s="24"/>
      <c r="Z53" s="24"/>
      <c r="AA53" s="24"/>
      <c r="AB53" s="24"/>
      <c r="AC53" s="24"/>
      <c r="AD53" s="24"/>
      <c r="AE53" s="24"/>
      <c r="AF53" s="24"/>
      <c r="AG53" s="7"/>
    </row>
    <row r="54" spans="2:33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24"/>
      <c r="U54" s="24"/>
      <c r="V54" s="57"/>
      <c r="W54" s="57"/>
      <c r="X54" s="24"/>
      <c r="Y54" s="24"/>
      <c r="Z54" s="24"/>
      <c r="AA54" s="24"/>
      <c r="AB54" s="24"/>
      <c r="AC54" s="24"/>
      <c r="AD54" s="24"/>
      <c r="AE54" s="24"/>
      <c r="AF54" s="24"/>
      <c r="AG54" s="7"/>
    </row>
    <row r="55" spans="2:33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24"/>
      <c r="U55" s="24"/>
      <c r="V55" s="57"/>
      <c r="W55" s="57"/>
      <c r="X55" s="24"/>
      <c r="Y55" s="24"/>
      <c r="Z55" s="24"/>
      <c r="AA55" s="24"/>
      <c r="AB55" s="24"/>
      <c r="AC55" s="24"/>
      <c r="AD55" s="24"/>
      <c r="AE55" s="24"/>
      <c r="AF55" s="24"/>
      <c r="AG55" s="7"/>
    </row>
    <row r="56" spans="2:33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61"/>
      <c r="M56" s="61"/>
      <c r="N56" s="61"/>
      <c r="O56" s="37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0"/>
      <c r="AG56" s="7"/>
    </row>
    <row r="57" spans="2:33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24"/>
      <c r="U57" s="24"/>
      <c r="V57" s="57"/>
      <c r="W57" s="57"/>
      <c r="X57" s="24"/>
      <c r="Y57" s="24"/>
      <c r="Z57" s="24"/>
      <c r="AA57" s="24"/>
      <c r="AB57" s="24"/>
      <c r="AC57" s="24"/>
      <c r="AD57" s="24"/>
      <c r="AE57" s="24"/>
      <c r="AF57" s="24"/>
      <c r="AG57" s="7"/>
    </row>
    <row r="58" spans="2:33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61"/>
      <c r="M58" s="61"/>
      <c r="N58" s="61"/>
      <c r="O58" s="37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0"/>
      <c r="AG58" s="7"/>
    </row>
    <row r="59" spans="2:33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61"/>
      <c r="M59" s="61"/>
      <c r="N59" s="61"/>
      <c r="O59" s="37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0"/>
      <c r="AG59" s="7"/>
    </row>
    <row r="60" spans="2:33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61"/>
      <c r="M60" s="61"/>
      <c r="N60" s="61"/>
      <c r="O60" s="37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0"/>
      <c r="AG60" s="7"/>
    </row>
    <row r="61" spans="2:33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61"/>
      <c r="M61" s="61"/>
      <c r="N61" s="61"/>
      <c r="O61" s="37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0"/>
      <c r="AG61" s="7"/>
    </row>
    <row r="62" spans="2:33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61"/>
      <c r="M62" s="61"/>
      <c r="N62" s="61"/>
      <c r="O62" s="37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0"/>
      <c r="AG62" s="7"/>
    </row>
    <row r="63" spans="2:33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61"/>
      <c r="M63" s="61"/>
      <c r="N63" s="61"/>
      <c r="O63" s="37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0"/>
      <c r="AG63" s="7"/>
    </row>
    <row r="64" spans="2:33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61"/>
      <c r="M64" s="61"/>
      <c r="N64" s="61"/>
      <c r="O64" s="37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0"/>
      <c r="AG64" s="7"/>
    </row>
    <row r="65" spans="2:33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61"/>
      <c r="M65" s="61"/>
      <c r="N65" s="61"/>
      <c r="O65" s="37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0"/>
      <c r="AG65" s="7"/>
    </row>
    <row r="66" spans="2:33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61"/>
      <c r="M66" s="61"/>
      <c r="N66" s="61"/>
      <c r="O66" s="37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0"/>
      <c r="AG66" s="7"/>
    </row>
    <row r="67" spans="2:33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61"/>
      <c r="M67" s="61"/>
      <c r="N67" s="61"/>
      <c r="O67" s="37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0"/>
      <c r="AG67" s="7"/>
    </row>
    <row r="68" spans="2:33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61"/>
      <c r="M68" s="61"/>
      <c r="N68" s="61"/>
      <c r="O68" s="37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0"/>
      <c r="AG68" s="7"/>
    </row>
    <row r="69" spans="2:33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61"/>
      <c r="M69" s="61"/>
      <c r="N69" s="61"/>
      <c r="O69" s="37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0"/>
      <c r="AG69" s="7"/>
    </row>
    <row r="70" spans="2:33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61"/>
      <c r="M70" s="61"/>
      <c r="N70" s="61"/>
      <c r="O70" s="37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0"/>
      <c r="AG70" s="7"/>
    </row>
    <row r="71" spans="2:33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61"/>
      <c r="M71" s="61"/>
      <c r="N71" s="61"/>
      <c r="O71" s="37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0"/>
      <c r="AG71" s="7"/>
    </row>
    <row r="72" spans="2:33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61"/>
      <c r="M72" s="61"/>
      <c r="N72" s="61"/>
      <c r="O72" s="37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0"/>
      <c r="AG72" s="7"/>
    </row>
    <row r="73" spans="2:33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61"/>
      <c r="M73" s="61"/>
      <c r="N73" s="61"/>
      <c r="O73" s="37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0"/>
      <c r="AG73" s="7"/>
    </row>
    <row r="74" spans="2:33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61"/>
      <c r="M74" s="61"/>
      <c r="N74" s="61"/>
      <c r="O74" s="37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0"/>
      <c r="AG74" s="7"/>
    </row>
    <row r="75" spans="2:33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61"/>
      <c r="M75" s="61"/>
      <c r="N75" s="61"/>
      <c r="O75" s="37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0"/>
      <c r="AG75" s="7"/>
    </row>
    <row r="76" spans="2:33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61"/>
      <c r="M76" s="61"/>
      <c r="N76" s="61"/>
      <c r="O76" s="37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0"/>
      <c r="AG76" s="7"/>
    </row>
    <row r="77" spans="2:33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61"/>
      <c r="M77" s="61"/>
      <c r="N77" s="61"/>
      <c r="O77" s="37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0"/>
      <c r="AG77" s="7"/>
    </row>
    <row r="78" spans="2:33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61"/>
      <c r="M78" s="61"/>
      <c r="N78" s="61"/>
      <c r="O78" s="37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0"/>
      <c r="AG78" s="7"/>
    </row>
    <row r="79" spans="2:33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61"/>
      <c r="M79" s="61"/>
      <c r="N79" s="61"/>
      <c r="O79" s="37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0"/>
      <c r="AG79" s="7"/>
    </row>
    <row r="80" spans="2:33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61"/>
      <c r="M80" s="61"/>
      <c r="N80" s="61"/>
      <c r="O80" s="37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0"/>
      <c r="AG80" s="7"/>
    </row>
    <row r="81" spans="2:33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61"/>
      <c r="M81" s="61"/>
      <c r="N81" s="61"/>
      <c r="O81" s="37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0"/>
      <c r="AG81" s="7"/>
    </row>
    <row r="82" spans="2:33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61"/>
      <c r="M82" s="61"/>
      <c r="N82" s="61"/>
      <c r="O82" s="37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0"/>
      <c r="AG82" s="7"/>
    </row>
    <row r="83" spans="2:33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61"/>
      <c r="M83" s="61"/>
      <c r="N83" s="61"/>
      <c r="O83" s="37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0"/>
      <c r="AG83" s="7"/>
    </row>
    <row r="84" spans="2:33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61"/>
      <c r="M84" s="61"/>
      <c r="N84" s="61"/>
      <c r="O84" s="37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0"/>
      <c r="AG84" s="7"/>
    </row>
  </sheetData>
  <sortState xmlns:xlrd2="http://schemas.microsoft.com/office/spreadsheetml/2017/richdata2" ref="B14:AC17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2023-10-16T13:20:17Z</dcterms:modified>
</cp:coreProperties>
</file>